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1-4-2022\QLDT\CONG KHAI\"/>
    </mc:Choice>
  </mc:AlternateContent>
  <bookViews>
    <workbookView xWindow="0" yWindow="0" windowWidth="28800" windowHeight="12330"/>
  </bookViews>
  <sheets>
    <sheet name="Sheet1" sheetId="1" r:id="rId1"/>
  </sheets>
  <definedNames>
    <definedName name="_xlnm.Print_Titles" localSheetId="0">Sheet1!$15:$16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1" i="1" l="1"/>
  <c r="F36" i="1"/>
  <c r="F33" i="1"/>
  <c r="D63" i="1"/>
  <c r="F27" i="1"/>
  <c r="F19" i="1"/>
  <c r="E63" i="1" l="1"/>
  <c r="C61" i="1"/>
  <c r="E35" i="1"/>
  <c r="E34" i="1"/>
  <c r="D36" i="1" l="1"/>
  <c r="D33" i="1"/>
  <c r="E33" i="1" l="1"/>
  <c r="C36" i="1"/>
  <c r="E36" i="1" l="1"/>
  <c r="C35" i="1"/>
  <c r="E19" i="1" l="1"/>
  <c r="C64" i="1" l="1"/>
  <c r="E62" i="1"/>
  <c r="D61" i="1"/>
  <c r="E60" i="1"/>
  <c r="D59" i="1"/>
  <c r="F59" i="1" s="1"/>
  <c r="C59" i="1"/>
  <c r="C33" i="1"/>
  <c r="E28" i="1"/>
  <c r="E27" i="1"/>
  <c r="D26" i="1"/>
  <c r="C26" i="1"/>
  <c r="E20" i="1"/>
  <c r="D18" i="1"/>
  <c r="C18" i="1"/>
  <c r="E61" i="1" l="1"/>
  <c r="E18" i="1"/>
  <c r="D58" i="1"/>
  <c r="C58" i="1"/>
  <c r="C56" i="1" s="1"/>
  <c r="C31" i="1" s="1"/>
  <c r="C30" i="1" s="1"/>
  <c r="C32" i="1"/>
  <c r="E26" i="1"/>
  <c r="E59" i="1"/>
  <c r="D64" i="1"/>
  <c r="D32" i="1"/>
  <c r="E32" i="1" s="1"/>
  <c r="E58" i="1" l="1"/>
  <c r="D56" i="1"/>
  <c r="E56" i="1" s="1"/>
  <c r="D31" i="1" l="1"/>
  <c r="E31" i="1" s="1"/>
  <c r="D30" i="1" l="1"/>
  <c r="E30" i="1" s="1"/>
</calcChain>
</file>

<file path=xl/sharedStrings.xml><?xml version="1.0" encoding="utf-8"?>
<sst xmlns="http://schemas.openxmlformats.org/spreadsheetml/2006/main" count="210" uniqueCount="88">
  <si>
    <t xml:space="preserve">   Biểu số 3 - Ban hành kèm theo Thông tư số 90/2018 ngày 28 tháng 9 năm 2018 của Bộ Tài chính</t>
  </si>
  <si>
    <t>Đơn vị: PHÒNG QUẢN LÝ ĐÔ THỊ              CỘNG HÒA XÃ HỘI CHỦ NGHĨA VIỆT NAM</t>
  </si>
  <si>
    <t>Chương: 619                                                                     Độc lập - Tự do - Hạnh phúc</t>
  </si>
  <si>
    <t>(Dùng cho đơn vị dự toán cấp trên và đơn vị</t>
  </si>
  <si>
    <t xml:space="preserve"> dự toán sử dụng ngân sách nhà nước)</t>
  </si>
  <si>
    <t xml:space="preserve">         Căn cứ Nghị định số 163/2016/NĐ-CP ngày 21 tháng 12 năm 2016 của Chính phủ quy định chi tiết thi hành một số điều của Luật Ngân sách nhà nước;</t>
  </si>
  <si>
    <t xml:space="preserve">         Căn cứ Thông tư số 90/2018/TT-BTC ngày 28 tháng 9 năm 2018 của Bộ Tài chính sửa đổi, bổ sung một số điều của Thông tư số 61/2017/TT-BTC ngày 15/6/2017 của Bộ Tài chính hướng dẫn về công khai ngân sách đối với các đơn vị dự toán ngân sách, các tổ chức được ngân sách nhà nước hỗ trợ sau:</t>
  </si>
  <si>
    <t xml:space="preserve">Số 
TT </t>
  </si>
  <si>
    <t>Nội dung</t>
  </si>
  <si>
    <t>Dự toán năm</t>
  </si>
  <si>
    <t>Thực hiện/Dự toán năm (tỷ lệ %)</t>
  </si>
  <si>
    <t>A</t>
  </si>
  <si>
    <t>Tổng số thu, chi, nộp ngân sách phí, lệ phí</t>
  </si>
  <si>
    <t>I</t>
  </si>
  <si>
    <t xml:space="preserve"> Số thu phí, lệ phí</t>
  </si>
  <si>
    <t xml:space="preserve"> Lệ phí cấp phép xây dựng</t>
  </si>
  <si>
    <t>Lệ phí thẩm định thiết kế kỹ thuật - TDT các công trình XDCB</t>
  </si>
  <si>
    <t>Thu khác (thu mặt bằng các công viên, thu hộ tiền điện)</t>
  </si>
  <si>
    <t>II</t>
  </si>
  <si>
    <t>Chi từ nguồn thu phí được để lại</t>
  </si>
  <si>
    <t>III</t>
  </si>
  <si>
    <t xml:space="preserve"> Số phí, lệ phí nộp ngân sách nhà nước</t>
  </si>
  <si>
    <t>Lệ phí cấp phép xây dựng</t>
  </si>
  <si>
    <t>B</t>
  </si>
  <si>
    <t>Dự toán chi ngân sách nhà nước</t>
  </si>
  <si>
    <t>Nguồn ngân sách trong nước</t>
  </si>
  <si>
    <t>Chi quản lý hành chính</t>
  </si>
  <si>
    <t>1.1</t>
  </si>
  <si>
    <t>Kinh phí thực hiện chế độ tự chủ</t>
  </si>
  <si>
    <t xml:space="preserve"> - Lương, phụ cấp, các khoản đóng góp</t>
  </si>
  <si>
    <t xml:space="preserve"> - Kinh phí hoạt động</t>
  </si>
  <si>
    <t>1.2</t>
  </si>
  <si>
    <t>Kinh phí không thực hiện chế độ tự chủ</t>
  </si>
  <si>
    <t xml:space="preserve"> </t>
  </si>
  <si>
    <t xml:space="preserve"> - Kinh phí cho hoạt động thu phí, lệ phí</t>
  </si>
  <si>
    <t>Chi sự nghiệp khoa học và công nghệ</t>
  </si>
  <si>
    <t>2.1</t>
  </si>
  <si>
    <t>Kinh phí thực hiện nhiệm vụ khoa học công nghệ</t>
  </si>
  <si>
    <t>- Nhiệm vụ khoa học công nghệ cấp quốc gia</t>
  </si>
  <si>
    <t>- Nhiệm vụ khoa học công nghệ cấp Bộ</t>
  </si>
  <si>
    <t>- Nhiệm vụ khoa học công nghệ cấp cơ sở</t>
  </si>
  <si>
    <t>2.2</t>
  </si>
  <si>
    <t xml:space="preserve"> Kinh phí nhiệm vụ thường xuyên theo chức năng</t>
  </si>
  <si>
    <t>2.3</t>
  </si>
  <si>
    <t xml:space="preserve">Kinh phí nhiệm vụ không thường xuyên </t>
  </si>
  <si>
    <t>Chi sự nghiệp giáo dục, đào tạo và dạy nghề</t>
  </si>
  <si>
    <t>3.1</t>
  </si>
  <si>
    <t xml:space="preserve"> Kinh phí nhiệm vụ thường xuyên</t>
  </si>
  <si>
    <t>3.2</t>
  </si>
  <si>
    <t xml:space="preserve">Chi sự nghiệp y tế, dân số và gia đình </t>
  </si>
  <si>
    <t>4.1</t>
  </si>
  <si>
    <t>4.2</t>
  </si>
  <si>
    <t xml:space="preserve">Chi bảo đảm xã hội  </t>
  </si>
  <si>
    <t>5.1</t>
  </si>
  <si>
    <t>5.2</t>
  </si>
  <si>
    <t xml:space="preserve">Chi hoạt động kinh tế </t>
  </si>
  <si>
    <t>6.1</t>
  </si>
  <si>
    <t>6.2</t>
  </si>
  <si>
    <t>6.2.1</t>
  </si>
  <si>
    <t>Sự nghiệp giao thông</t>
  </si>
  <si>
    <t xml:space="preserve"> - Kinh phí sửa chữa định kỳ cầu, đường</t>
  </si>
  <si>
    <t>6.2.2</t>
  </si>
  <si>
    <t>Sự nghiệp thị chính</t>
  </si>
  <si>
    <t xml:space="preserve"> - Tiền điện, nước công cộng</t>
  </si>
  <si>
    <t xml:space="preserve"> - Các công trình chiếu sáng, cây xanh, công viên, thoát nước, quy hoạch….</t>
  </si>
  <si>
    <t>Chi sự nghiệp bảo vệ môi trường</t>
  </si>
  <si>
    <t>7.1</t>
  </si>
  <si>
    <t>7.2</t>
  </si>
  <si>
    <t xml:space="preserve">Chi sự nghiệp văn hóa thông tin  </t>
  </si>
  <si>
    <t>8.1</t>
  </si>
  <si>
    <t>8.2</t>
  </si>
  <si>
    <t>Chi sự nghiệp phát thanh, truyền hình, thông tấn</t>
  </si>
  <si>
    <t>9.1</t>
  </si>
  <si>
    <t>9.2</t>
  </si>
  <si>
    <t>Chi sự nghiệp thể dục thể thao</t>
  </si>
  <si>
    <t>10.1</t>
  </si>
  <si>
    <t>10.2</t>
  </si>
  <si>
    <t>Nguồn vốn viện trợ</t>
  </si>
  <si>
    <t>Dự án A</t>
  </si>
  <si>
    <t>Dự án B</t>
  </si>
  <si>
    <t>Nguồn vay nợ nước ngoài</t>
  </si>
  <si>
    <t>ĐV tính: đồng</t>
  </si>
  <si>
    <t xml:space="preserve"> - Kinh phí kiểm tra, giám sát hoạt động bến thuỷ nội địa</t>
  </si>
  <si>
    <t xml:space="preserve"> - Trợ cấp tết</t>
  </si>
  <si>
    <t>Thực hiện quý III này so với cùng kỳ năm trước (tỷ lệ %)</t>
  </si>
  <si>
    <t>CÔNG KHAI THỰC HIỆN DỰ TOÁN THU- CHI NGÂN SÁCH 
QUÝ IV NĂM 2024</t>
  </si>
  <si>
    <t>Thực
hiện quý IV</t>
  </si>
  <si>
    <t>Biên Hòa, ngày…......tháng 01 Năm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</si>
</sst>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sz val="11"/>
      <color theme="1"/>
      <name val="Calibri"/>
      <family val="2"/>
      <scheme val="minor"/>
    </font>
    <font>
      <i/>
      <sz val="11"/>
      <color theme="1"/>
      <name val="Times New Roman"/>
      <family val="1"/>
    </font>
    <font>
      <sz val="12"/>
      <color theme="1"/>
      <name val="Times New Roman"/>
      <family val="1"/>
    </font>
    <font>
      <sz val="14"/>
      <color theme="1"/>
      <name val="Times New Roman"/>
      <family val="1"/>
    </font>
    <font>
      <b/>
      <sz val="12"/>
      <color theme="1"/>
      <name val="Times New Roman"/>
      <family val="1"/>
    </font>
    <font>
      <b/>
      <sz val="14"/>
      <color theme="1"/>
      <name val="Times New Roman"/>
      <family val="1"/>
    </font>
    <font>
      <b/>
      <i/>
      <sz val="12"/>
      <color theme="1"/>
      <name val="Times New Roman"/>
      <family val="1"/>
    </font>
    <font>
      <i/>
      <sz val="14"/>
      <color theme="1"/>
      <name val="Times New Roman"/>
      <family val="1"/>
    </font>
    <font>
      <b/>
      <sz val="13"/>
      <color theme="1"/>
      <name val="Times New Roman"/>
      <family val="1"/>
    </font>
    <font>
      <i/>
      <sz val="12"/>
      <color theme="1"/>
      <name val="Times New Roman"/>
      <family val="1"/>
    </font>
    <font>
      <sz val="13"/>
      <color theme="1"/>
      <name val="Times New Roman"/>
      <family val="1"/>
    </font>
    <font>
      <b/>
      <sz val="10"/>
      <color theme="1"/>
      <name val="Times New Roman"/>
      <family val="1"/>
    </font>
    <font>
      <sz val="12"/>
      <color indexed="8"/>
      <name val="Times New Roman"/>
      <family val="1"/>
    </font>
    <font>
      <b/>
      <sz val="12"/>
      <name val="Times New Roman"/>
      <family val="1"/>
    </font>
    <font>
      <sz val="12"/>
      <name val="Times New Roman"/>
      <family val="1"/>
    </font>
    <font>
      <b/>
      <sz val="11"/>
      <color theme="1"/>
      <name val="Times New Roman"/>
      <family val="1"/>
    </font>
    <font>
      <sz val="11"/>
      <color theme="1"/>
      <name val="Times New Roman"/>
      <family val="1"/>
    </font>
    <font>
      <i/>
      <sz val="12"/>
      <name val="Times New Roman"/>
      <family val="1"/>
    </font>
    <font>
      <i/>
      <sz val="12"/>
      <color indexed="8"/>
      <name val="Times New Roman"/>
      <family val="1"/>
    </font>
    <font>
      <i/>
      <sz val="11"/>
      <color indexed="8"/>
      <name val="Calibri"/>
      <family val="2"/>
    </font>
  </fonts>
  <fills count="4">
    <fill>
      <patternFill patternType="none"/>
    </fill>
    <fill>
      <patternFill patternType="gray125"/>
    </fill>
    <fill>
      <patternFill patternType="solid">
        <fgColor indexed="9"/>
        <bgColor indexed="64"/>
      </patternFill>
    </fill>
    <fill>
      <patternFill patternType="solid">
        <fgColor rgb="FFFFFFFF"/>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97">
    <xf numFmtId="0" fontId="0" fillId="0" borderId="0" xfId="0"/>
    <xf numFmtId="0" fontId="3" fillId="0" borderId="0" xfId="0" applyFont="1"/>
    <xf numFmtId="0" fontId="4" fillId="0" borderId="0" xfId="0" applyFont="1"/>
    <xf numFmtId="0" fontId="2" fillId="0" borderId="0" xfId="0" applyFont="1" applyAlignment="1">
      <alignment horizontal="center"/>
    </xf>
    <xf numFmtId="0" fontId="5" fillId="0" borderId="0" xfId="0" applyFont="1" applyAlignment="1">
      <alignment vertical="center"/>
    </xf>
    <xf numFmtId="0" fontId="5" fillId="0" borderId="0" xfId="0" applyFont="1"/>
    <xf numFmtId="0" fontId="9" fillId="0" borderId="0" xfId="0" applyFont="1" applyAlignment="1"/>
    <xf numFmtId="0" fontId="10" fillId="0" borderId="0" xfId="0" applyFont="1" applyAlignment="1">
      <alignment horizontal="center" vertical="center"/>
    </xf>
    <xf numFmtId="0" fontId="10" fillId="0" borderId="0" xfId="0" applyFont="1" applyAlignment="1">
      <alignment horizontal="center"/>
    </xf>
    <xf numFmtId="3" fontId="10" fillId="0" borderId="0" xfId="0" applyNumberFormat="1" applyFont="1" applyAlignment="1">
      <alignment horizontal="center"/>
    </xf>
    <xf numFmtId="0" fontId="3" fillId="0" borderId="0" xfId="0" applyFont="1" applyAlignment="1">
      <alignment horizontal="center" vertical="center"/>
    </xf>
    <xf numFmtId="0" fontId="3" fillId="0" borderId="0" xfId="0" applyFont="1" applyAlignment="1">
      <alignment horizontal="center"/>
    </xf>
    <xf numFmtId="3" fontId="3" fillId="0" borderId="0" xfId="0" applyNumberFormat="1" applyFont="1" applyAlignment="1">
      <alignment horizont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3" fontId="5" fillId="0" borderId="2" xfId="0" applyNumberFormat="1" applyFont="1" applyBorder="1" applyAlignment="1">
      <alignment horizontal="center" vertical="center" wrapText="1"/>
    </xf>
    <xf numFmtId="0" fontId="12" fillId="0" borderId="2" xfId="0" applyFont="1" applyBorder="1" applyAlignment="1">
      <alignment horizontal="center" vertical="center" wrapText="1"/>
    </xf>
    <xf numFmtId="0" fontId="4" fillId="0" borderId="0" xfId="0" applyFont="1" applyAlignment="1">
      <alignment horizontal="center"/>
    </xf>
    <xf numFmtId="0" fontId="3" fillId="0" borderId="2" xfId="0" applyFont="1" applyBorder="1" applyAlignment="1">
      <alignment horizontal="center" vertical="center"/>
    </xf>
    <xf numFmtId="3" fontId="3" fillId="0" borderId="2" xfId="0" applyNumberFormat="1" applyFont="1" applyBorder="1" applyAlignment="1">
      <alignment horizontal="center" vertical="center"/>
    </xf>
    <xf numFmtId="0" fontId="5" fillId="0" borderId="2" xfId="0" applyFont="1" applyBorder="1" applyAlignment="1">
      <alignment wrapText="1"/>
    </xf>
    <xf numFmtId="3" fontId="7" fillId="0" borderId="2" xfId="0" applyNumberFormat="1" applyFont="1" applyBorder="1" applyAlignment="1">
      <alignment horizontal="center"/>
    </xf>
    <xf numFmtId="3" fontId="10" fillId="0" borderId="2" xfId="0" applyNumberFormat="1" applyFont="1" applyBorder="1" applyAlignment="1">
      <alignment horizontal="center"/>
    </xf>
    <xf numFmtId="0" fontId="10" fillId="0" borderId="2" xfId="0" applyFont="1" applyBorder="1" applyAlignment="1">
      <alignment horizontal="center"/>
    </xf>
    <xf numFmtId="3" fontId="5" fillId="0" borderId="2" xfId="0" applyNumberFormat="1" applyFont="1" applyBorder="1" applyAlignment="1">
      <alignment vertical="top" wrapText="1"/>
    </xf>
    <xf numFmtId="10" fontId="5" fillId="0" borderId="2" xfId="1" applyNumberFormat="1" applyFont="1" applyBorder="1"/>
    <xf numFmtId="0" fontId="3" fillId="0" borderId="2" xfId="0" applyFont="1" applyBorder="1"/>
    <xf numFmtId="0" fontId="13" fillId="2" borderId="2" xfId="0" applyFont="1" applyFill="1" applyBorder="1" applyAlignment="1">
      <alignment horizontal="left" vertical="center" wrapText="1"/>
    </xf>
    <xf numFmtId="3" fontId="13" fillId="2" borderId="2" xfId="0" applyNumberFormat="1" applyFont="1" applyFill="1" applyBorder="1" applyAlignment="1">
      <alignment horizontal="right" vertical="center" wrapText="1"/>
    </xf>
    <xf numFmtId="3" fontId="3" fillId="0" borderId="2" xfId="0" applyNumberFormat="1" applyFont="1" applyBorder="1"/>
    <xf numFmtId="10" fontId="3" fillId="0" borderId="2" xfId="1" applyNumberFormat="1" applyFont="1" applyBorder="1"/>
    <xf numFmtId="3" fontId="3" fillId="0" borderId="2" xfId="0" applyNumberFormat="1" applyFont="1" applyBorder="1" applyAlignment="1">
      <alignment vertical="center"/>
    </xf>
    <xf numFmtId="3" fontId="3" fillId="0" borderId="2" xfId="0" applyNumberFormat="1" applyFont="1" applyBorder="1" applyAlignment="1">
      <alignment horizontal="justify" vertical="top" wrapText="1"/>
    </xf>
    <xf numFmtId="0" fontId="13" fillId="2" borderId="2" xfId="0" applyFont="1" applyFill="1" applyBorder="1" applyAlignment="1">
      <alignment horizontal="center" vertical="center" wrapText="1"/>
    </xf>
    <xf numFmtId="0" fontId="0" fillId="0" borderId="2" xfId="0" applyBorder="1" applyAlignment="1">
      <alignment horizontal="center"/>
    </xf>
    <xf numFmtId="0" fontId="0" fillId="0" borderId="0" xfId="0" applyAlignment="1">
      <alignment horizontal="center"/>
    </xf>
    <xf numFmtId="3" fontId="5" fillId="0" borderId="2" xfId="0" applyNumberFormat="1" applyFont="1" applyBorder="1" applyAlignment="1">
      <alignment horizontal="right" vertical="center" wrapText="1"/>
    </xf>
    <xf numFmtId="10" fontId="14" fillId="3" borderId="2" xfId="1" applyNumberFormat="1" applyFont="1" applyFill="1" applyBorder="1" applyAlignment="1">
      <alignment horizontal="right" vertical="center" wrapText="1"/>
    </xf>
    <xf numFmtId="0" fontId="5" fillId="0" borderId="2" xfId="0" applyFont="1" applyBorder="1"/>
    <xf numFmtId="0" fontId="6" fillId="0" borderId="0" xfId="0" applyFont="1"/>
    <xf numFmtId="10" fontId="15" fillId="3" borderId="2" xfId="1" applyNumberFormat="1" applyFont="1" applyFill="1" applyBorder="1" applyAlignment="1">
      <alignment horizontal="right" vertical="center" wrapText="1"/>
    </xf>
    <xf numFmtId="0" fontId="0" fillId="0" borderId="2" xfId="0" applyFont="1" applyBorder="1" applyAlignment="1">
      <alignment horizontal="center"/>
    </xf>
    <xf numFmtId="0" fontId="0" fillId="0" borderId="0" xfId="0" applyFont="1" applyAlignment="1">
      <alignment horizontal="center"/>
    </xf>
    <xf numFmtId="3" fontId="5" fillId="0" borderId="2" xfId="0" applyNumberFormat="1" applyFont="1" applyBorder="1" applyAlignment="1">
      <alignment horizontal="right" vertical="top" wrapText="1"/>
    </xf>
    <xf numFmtId="10" fontId="5" fillId="0" borderId="2" xfId="0" applyNumberFormat="1" applyFont="1" applyBorder="1"/>
    <xf numFmtId="0" fontId="14" fillId="3" borderId="2" xfId="0" applyFont="1" applyFill="1" applyBorder="1" applyAlignment="1">
      <alignment horizontal="center" vertical="center" wrapText="1"/>
    </xf>
    <xf numFmtId="0" fontId="14" fillId="3" borderId="2" xfId="0" applyFont="1" applyFill="1" applyBorder="1" applyAlignment="1">
      <alignment vertical="center" wrapText="1"/>
    </xf>
    <xf numFmtId="3" fontId="14" fillId="3" borderId="2" xfId="0" applyNumberFormat="1" applyFont="1" applyFill="1" applyBorder="1" applyAlignment="1">
      <alignment horizontal="right" vertical="center" wrapText="1"/>
    </xf>
    <xf numFmtId="0" fontId="16" fillId="0" borderId="0" xfId="0" applyFont="1"/>
    <xf numFmtId="0" fontId="15" fillId="3" borderId="2" xfId="0" applyFont="1" applyFill="1" applyBorder="1" applyAlignment="1">
      <alignment horizontal="center" vertical="center" wrapText="1"/>
    </xf>
    <xf numFmtId="0" fontId="15" fillId="3" borderId="2" xfId="0" applyFont="1" applyFill="1" applyBorder="1" applyAlignment="1">
      <alignment vertical="center" wrapText="1"/>
    </xf>
    <xf numFmtId="3" fontId="15" fillId="3" borderId="2" xfId="0" applyNumberFormat="1" applyFont="1" applyFill="1" applyBorder="1" applyAlignment="1">
      <alignment horizontal="right" vertical="center" wrapText="1"/>
    </xf>
    <xf numFmtId="0" fontId="17" fillId="0" borderId="0" xfId="0" applyFont="1"/>
    <xf numFmtId="0" fontId="13" fillId="2" borderId="2" xfId="0" applyFont="1" applyFill="1" applyBorder="1" applyAlignment="1">
      <alignment vertical="center" wrapText="1"/>
    </xf>
    <xf numFmtId="0" fontId="17" fillId="0" borderId="0" xfId="0" applyFont="1" applyAlignment="1">
      <alignment vertical="center"/>
    </xf>
    <xf numFmtId="0" fontId="14" fillId="0" borderId="2" xfId="0" applyFont="1" applyBorder="1" applyAlignment="1">
      <alignment horizontal="center" vertical="center"/>
    </xf>
    <xf numFmtId="3" fontId="5" fillId="0" borderId="2" xfId="0" applyNumberFormat="1" applyFont="1" applyBorder="1"/>
    <xf numFmtId="3" fontId="10" fillId="0" borderId="2" xfId="0" applyNumberFormat="1" applyFont="1" applyBorder="1" applyAlignment="1"/>
    <xf numFmtId="0" fontId="15" fillId="0" borderId="2" xfId="0" applyFont="1" applyBorder="1" applyAlignment="1">
      <alignment horizontal="center" vertical="center"/>
    </xf>
    <xf numFmtId="0" fontId="3" fillId="0" borderId="2" xfId="0" applyFont="1" applyBorder="1" applyAlignment="1">
      <alignment wrapText="1"/>
    </xf>
    <xf numFmtId="3" fontId="10" fillId="0" borderId="2" xfId="0" applyNumberFormat="1" applyFont="1" applyBorder="1"/>
    <xf numFmtId="0" fontId="18" fillId="0" borderId="2" xfId="0" applyFont="1" applyBorder="1" applyAlignment="1">
      <alignment horizontal="center" vertical="center"/>
    </xf>
    <xf numFmtId="0" fontId="10" fillId="0" borderId="2" xfId="0" applyFont="1" applyBorder="1" applyAlignment="1">
      <alignment wrapText="1"/>
    </xf>
    <xf numFmtId="3" fontId="4" fillId="0" borderId="2" xfId="0" applyNumberFormat="1" applyFont="1" applyBorder="1"/>
    <xf numFmtId="0" fontId="3" fillId="0" borderId="2" xfId="0" applyFont="1" applyBorder="1" applyAlignment="1">
      <alignment vertical="center" wrapText="1"/>
    </xf>
    <xf numFmtId="0" fontId="4" fillId="0" borderId="0" xfId="0" applyFont="1" applyAlignment="1">
      <alignment vertical="center"/>
    </xf>
    <xf numFmtId="0" fontId="19" fillId="2" borderId="2" xfId="0" quotePrefix="1" applyFont="1" applyFill="1" applyBorder="1" applyAlignment="1">
      <alignment horizontal="center" vertical="center" wrapText="1"/>
    </xf>
    <xf numFmtId="0" fontId="19" fillId="2" borderId="2" xfId="0" applyFont="1" applyFill="1" applyBorder="1" applyAlignment="1">
      <alignment vertical="center" wrapText="1"/>
    </xf>
    <xf numFmtId="3" fontId="19" fillId="2" borderId="2" xfId="0" applyNumberFormat="1" applyFont="1" applyFill="1" applyBorder="1" applyAlignment="1">
      <alignment horizontal="right" vertical="center" wrapText="1"/>
    </xf>
    <xf numFmtId="10" fontId="18" fillId="3" borderId="2" xfId="1" applyNumberFormat="1" applyFont="1" applyFill="1" applyBorder="1" applyAlignment="1">
      <alignment horizontal="right" vertical="center" wrapText="1"/>
    </xf>
    <xf numFmtId="0" fontId="20" fillId="0" borderId="0" xfId="0" applyFont="1"/>
    <xf numFmtId="0" fontId="13" fillId="2" borderId="2" xfId="0" applyNumberFormat="1" applyFont="1" applyFill="1" applyBorder="1" applyAlignment="1">
      <alignment horizontal="center" vertical="center" wrapText="1"/>
    </xf>
    <xf numFmtId="0" fontId="13" fillId="2" borderId="2" xfId="0" applyNumberFormat="1" applyFont="1" applyFill="1" applyBorder="1" applyAlignment="1">
      <alignment vertical="center" wrapText="1"/>
    </xf>
    <xf numFmtId="9" fontId="15" fillId="3" borderId="2" xfId="1" applyFont="1" applyFill="1" applyBorder="1" applyAlignment="1">
      <alignment horizontal="right" vertical="center" wrapText="1"/>
    </xf>
    <xf numFmtId="3" fontId="10" fillId="0" borderId="2" xfId="0" applyNumberFormat="1" applyFont="1" applyBorder="1" applyAlignment="1">
      <alignment vertical="center"/>
    </xf>
    <xf numFmtId="0" fontId="10" fillId="0" borderId="2" xfId="0" applyFont="1" applyBorder="1" applyAlignment="1"/>
    <xf numFmtId="3" fontId="4" fillId="0" borderId="0" xfId="0" applyNumberFormat="1" applyFont="1"/>
    <xf numFmtId="0" fontId="8" fillId="0" borderId="0" xfId="0" applyFont="1" applyAlignment="1">
      <alignment horizontal="center"/>
    </xf>
    <xf numFmtId="10" fontId="3" fillId="0" borderId="2" xfId="1" applyNumberFormat="1" applyFont="1" applyBorder="1" applyAlignment="1">
      <alignment horizontal="right" vertical="center"/>
    </xf>
    <xf numFmtId="0" fontId="5" fillId="0" borderId="2" xfId="0" applyFont="1" applyBorder="1" applyAlignment="1">
      <alignment vertical="center" wrapText="1"/>
    </xf>
    <xf numFmtId="0" fontId="5" fillId="0" borderId="2" xfId="0" applyFont="1" applyBorder="1" applyAlignment="1">
      <alignment horizontal="left" vertical="center" wrapText="1"/>
    </xf>
    <xf numFmtId="3" fontId="5" fillId="0" borderId="2" xfId="0" applyNumberFormat="1" applyFont="1" applyBorder="1" applyAlignment="1">
      <alignment vertical="center"/>
    </xf>
    <xf numFmtId="3" fontId="3" fillId="0" borderId="0" xfId="0" applyNumberFormat="1" applyFont="1" applyBorder="1" applyAlignment="1">
      <alignment vertical="center"/>
    </xf>
    <xf numFmtId="3" fontId="3" fillId="0" borderId="0" xfId="0" applyNumberFormat="1" applyFont="1" applyBorder="1"/>
    <xf numFmtId="3" fontId="3" fillId="0" borderId="2" xfId="0" applyNumberFormat="1" applyFont="1" applyBorder="1" applyAlignment="1"/>
    <xf numFmtId="0" fontId="5" fillId="0" borderId="0" xfId="0" applyFont="1" applyAlignment="1">
      <alignment horizontal="center" wrapText="1"/>
    </xf>
    <xf numFmtId="0" fontId="5" fillId="0" borderId="0" xfId="0" applyFont="1" applyAlignment="1">
      <alignment horizontal="center"/>
    </xf>
    <xf numFmtId="0" fontId="2" fillId="0" borderId="0" xfId="0" applyFont="1" applyAlignment="1">
      <alignment horizontal="center"/>
    </xf>
    <xf numFmtId="0" fontId="5" fillId="0" borderId="0" xfId="0" applyFont="1" applyAlignment="1">
      <alignment horizontal="left"/>
    </xf>
    <xf numFmtId="0" fontId="7" fillId="0" borderId="0" xfId="0" applyFont="1" applyAlignment="1">
      <alignment horizontal="center"/>
    </xf>
    <xf numFmtId="0" fontId="8" fillId="0" borderId="0" xfId="0" applyFont="1" applyAlignment="1">
      <alignment horizontal="center"/>
    </xf>
    <xf numFmtId="0" fontId="10" fillId="0" borderId="0" xfId="0" applyFont="1" applyAlignment="1">
      <alignment horizontal="center"/>
    </xf>
    <xf numFmtId="0" fontId="11" fillId="0" borderId="0" xfId="0" applyFont="1" applyAlignment="1">
      <alignment horizontal="left" wrapText="1"/>
    </xf>
    <xf numFmtId="0" fontId="11" fillId="0" borderId="0" xfId="0" applyFont="1" applyAlignment="1">
      <alignment horizontal="left"/>
    </xf>
    <xf numFmtId="0" fontId="11" fillId="0" borderId="0" xfId="0" applyFont="1" applyAlignment="1">
      <alignment horizontal="left" vertical="center" wrapText="1"/>
    </xf>
    <xf numFmtId="0" fontId="11" fillId="0" borderId="0" xfId="0" applyFont="1" applyAlignment="1">
      <alignment horizontal="left" vertical="center"/>
    </xf>
    <xf numFmtId="0" fontId="10" fillId="0" borderId="1" xfId="0" applyFont="1"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740798</xdr:colOff>
      <xdr:row>4</xdr:row>
      <xdr:rowOff>31297</xdr:rowOff>
    </xdr:from>
    <xdr:to>
      <xdr:col>4</xdr:col>
      <xdr:colOff>64748</xdr:colOff>
      <xdr:row>4</xdr:row>
      <xdr:rowOff>31297</xdr:rowOff>
    </xdr:to>
    <xdr:cxnSp macro="">
      <xdr:nvCxnSpPr>
        <xdr:cNvPr id="2" name="Straight Connector 1"/>
        <xdr:cNvCxnSpPr/>
      </xdr:nvCxnSpPr>
      <xdr:spPr>
        <a:xfrm>
          <a:off x="3493523" y="945697"/>
          <a:ext cx="1743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7"/>
  <sheetViews>
    <sheetView tabSelected="1" view="pageLayout" zoomScaleNormal="100" workbookViewId="0">
      <selection activeCell="A12" sqref="A12:F12"/>
    </sheetView>
  </sheetViews>
  <sheetFormatPr defaultColWidth="9" defaultRowHeight="18.75" x14ac:dyDescent="0.3"/>
  <cols>
    <col min="1" max="1" width="6.5703125" style="65" customWidth="1"/>
    <col min="2" max="2" width="31.85546875" style="2" customWidth="1"/>
    <col min="3" max="3" width="17.28515625" style="76" customWidth="1"/>
    <col min="4" max="4" width="16.42578125" style="76" customWidth="1"/>
    <col min="5" max="5" width="10.42578125" style="2" customWidth="1"/>
    <col min="6" max="6" width="13.140625" style="2" customWidth="1"/>
    <col min="7" max="7" width="19.85546875" style="2" customWidth="1"/>
    <col min="8" max="16384" width="9" style="2"/>
  </cols>
  <sheetData>
    <row r="1" spans="1:10" x14ac:dyDescent="0.3">
      <c r="A1" s="87" t="s">
        <v>0</v>
      </c>
      <c r="B1" s="87"/>
      <c r="C1" s="87"/>
      <c r="D1" s="87"/>
      <c r="E1" s="87"/>
      <c r="F1" s="87"/>
      <c r="G1" s="1"/>
    </row>
    <row r="2" spans="1:10" x14ac:dyDescent="0.3">
      <c r="A2" s="3"/>
      <c r="B2" s="3"/>
      <c r="C2" s="3"/>
      <c r="D2" s="3"/>
      <c r="E2" s="3"/>
      <c r="F2" s="3"/>
      <c r="G2" s="1"/>
    </row>
    <row r="3" spans="1:10" x14ac:dyDescent="0.3">
      <c r="A3" s="88" t="s">
        <v>1</v>
      </c>
      <c r="B3" s="88"/>
      <c r="C3" s="88"/>
      <c r="D3" s="88"/>
      <c r="E3" s="88"/>
      <c r="F3" s="88"/>
      <c r="G3" s="1"/>
    </row>
    <row r="4" spans="1:10" ht="15.75" customHeight="1" x14ac:dyDescent="0.3">
      <c r="A4" s="88" t="s">
        <v>2</v>
      </c>
      <c r="B4" s="88"/>
      <c r="C4" s="88"/>
      <c r="D4" s="88"/>
      <c r="E4" s="88"/>
      <c r="F4" s="88"/>
      <c r="G4" s="1"/>
    </row>
    <row r="5" spans="1:10" ht="9.75" customHeight="1" x14ac:dyDescent="0.3">
      <c r="A5" s="4"/>
      <c r="B5" s="5"/>
      <c r="C5" s="89"/>
      <c r="D5" s="89"/>
      <c r="E5" s="89"/>
      <c r="F5" s="89"/>
      <c r="G5" s="1"/>
    </row>
    <row r="6" spans="1:10" ht="22.5" customHeight="1" x14ac:dyDescent="0.3">
      <c r="A6" s="4"/>
      <c r="B6" s="5"/>
      <c r="C6" s="90" t="s">
        <v>87</v>
      </c>
      <c r="D6" s="90"/>
      <c r="E6" s="90"/>
      <c r="F6" s="90"/>
      <c r="G6" s="6"/>
      <c r="H6" s="6"/>
      <c r="I6" s="6"/>
      <c r="J6" s="6"/>
    </row>
    <row r="7" spans="1:10" ht="8.25" customHeight="1" x14ac:dyDescent="0.3">
      <c r="A7" s="4"/>
      <c r="B7" s="5"/>
      <c r="C7" s="77"/>
      <c r="D7" s="77"/>
      <c r="E7" s="77"/>
      <c r="F7" s="77"/>
      <c r="G7" s="6"/>
      <c r="H7" s="6"/>
      <c r="I7" s="6"/>
      <c r="J7" s="6"/>
    </row>
    <row r="8" spans="1:10" ht="33.75" customHeight="1" x14ac:dyDescent="0.3">
      <c r="A8" s="85" t="s">
        <v>85</v>
      </c>
      <c r="B8" s="86"/>
      <c r="C8" s="86"/>
      <c r="D8" s="86"/>
      <c r="E8" s="86"/>
      <c r="F8" s="86"/>
      <c r="G8" s="1"/>
    </row>
    <row r="9" spans="1:10" x14ac:dyDescent="0.3">
      <c r="A9" s="91" t="s">
        <v>3</v>
      </c>
      <c r="B9" s="91"/>
      <c r="C9" s="91"/>
      <c r="D9" s="91"/>
      <c r="E9" s="91"/>
      <c r="F9" s="91"/>
      <c r="G9" s="1"/>
    </row>
    <row r="10" spans="1:10" x14ac:dyDescent="0.3">
      <c r="A10" s="91" t="s">
        <v>4</v>
      </c>
      <c r="B10" s="91"/>
      <c r="C10" s="91"/>
      <c r="D10" s="91"/>
      <c r="E10" s="91"/>
      <c r="F10" s="91"/>
      <c r="G10" s="1"/>
    </row>
    <row r="11" spans="1:10" x14ac:dyDescent="0.3">
      <c r="A11" s="7"/>
      <c r="B11" s="8"/>
      <c r="C11" s="9"/>
      <c r="D11" s="9"/>
      <c r="E11" s="8"/>
      <c r="F11" s="8"/>
      <c r="G11" s="1"/>
    </row>
    <row r="12" spans="1:10" ht="37.5" customHeight="1" x14ac:dyDescent="0.3">
      <c r="A12" s="92" t="s">
        <v>5</v>
      </c>
      <c r="B12" s="93"/>
      <c r="C12" s="93"/>
      <c r="D12" s="93"/>
      <c r="E12" s="93"/>
      <c r="F12" s="93"/>
      <c r="G12" s="1"/>
    </row>
    <row r="13" spans="1:10" ht="68.25" customHeight="1" x14ac:dyDescent="0.3">
      <c r="A13" s="94" t="s">
        <v>6</v>
      </c>
      <c r="B13" s="95"/>
      <c r="C13" s="95"/>
      <c r="D13" s="95"/>
      <c r="E13" s="95"/>
      <c r="F13" s="95"/>
      <c r="G13" s="1"/>
    </row>
    <row r="14" spans="1:10" ht="21.75" customHeight="1" x14ac:dyDescent="0.3">
      <c r="A14" s="10"/>
      <c r="B14" s="11"/>
      <c r="C14" s="12"/>
      <c r="D14" s="12"/>
      <c r="E14" s="96" t="s">
        <v>81</v>
      </c>
      <c r="F14" s="96"/>
      <c r="G14" s="1"/>
    </row>
    <row r="15" spans="1:10" s="17" customFormat="1" ht="54.75" customHeight="1" x14ac:dyDescent="0.3">
      <c r="A15" s="13" t="s">
        <v>7</v>
      </c>
      <c r="B15" s="14" t="s">
        <v>8</v>
      </c>
      <c r="C15" s="15" t="s">
        <v>9</v>
      </c>
      <c r="D15" s="15" t="s">
        <v>86</v>
      </c>
      <c r="E15" s="16" t="s">
        <v>10</v>
      </c>
      <c r="F15" s="16" t="s">
        <v>84</v>
      </c>
      <c r="G15" s="11"/>
    </row>
    <row r="16" spans="1:10" x14ac:dyDescent="0.3">
      <c r="A16" s="18">
        <v>1</v>
      </c>
      <c r="B16" s="18">
        <v>2</v>
      </c>
      <c r="C16" s="19">
        <v>3</v>
      </c>
      <c r="D16" s="19">
        <v>4</v>
      </c>
      <c r="E16" s="18">
        <v>5</v>
      </c>
      <c r="F16" s="18">
        <v>6</v>
      </c>
      <c r="G16" s="1"/>
    </row>
    <row r="17" spans="1:7" ht="32.25" x14ac:dyDescent="0.3">
      <c r="A17" s="14" t="s">
        <v>11</v>
      </c>
      <c r="B17" s="20" t="s">
        <v>12</v>
      </c>
      <c r="C17" s="21"/>
      <c r="D17" s="22"/>
      <c r="E17" s="23"/>
      <c r="F17" s="23"/>
      <c r="G17" s="1"/>
    </row>
    <row r="18" spans="1:7" x14ac:dyDescent="0.3">
      <c r="A18" s="14" t="s">
        <v>13</v>
      </c>
      <c r="B18" s="20" t="s">
        <v>14</v>
      </c>
      <c r="C18" s="24">
        <f>SUM(C19:C21)</f>
        <v>153000000</v>
      </c>
      <c r="D18" s="24">
        <f>SUM(D19:D21)</f>
        <v>10685762</v>
      </c>
      <c r="E18" s="25">
        <f>D18/C18</f>
        <v>6.98415816993464E-2</v>
      </c>
      <c r="F18" s="26"/>
      <c r="G18" s="1"/>
    </row>
    <row r="19" spans="1:7" x14ac:dyDescent="0.3">
      <c r="A19" s="18">
        <v>1</v>
      </c>
      <c r="B19" s="27" t="s">
        <v>15</v>
      </c>
      <c r="C19" s="28">
        <v>150000000</v>
      </c>
      <c r="D19" s="29">
        <v>10685762</v>
      </c>
      <c r="E19" s="30">
        <f>D19/C19</f>
        <v>7.1238413333333334E-2</v>
      </c>
      <c r="F19" s="30">
        <f>D19/57300000</f>
        <v>0.18648799301919722</v>
      </c>
      <c r="G19" s="1"/>
    </row>
    <row r="20" spans="1:7" ht="31.5" x14ac:dyDescent="0.3">
      <c r="A20" s="18">
        <v>2</v>
      </c>
      <c r="B20" s="27" t="s">
        <v>16</v>
      </c>
      <c r="C20" s="28">
        <v>3000000</v>
      </c>
      <c r="D20" s="31"/>
      <c r="E20" s="78">
        <f>D20/C20</f>
        <v>0</v>
      </c>
      <c r="F20" s="26"/>
      <c r="G20" s="1"/>
    </row>
    <row r="21" spans="1:7" ht="31.5" x14ac:dyDescent="0.3">
      <c r="A21" s="18">
        <v>3</v>
      </c>
      <c r="B21" s="27" t="s">
        <v>17</v>
      </c>
      <c r="C21" s="28">
        <v>0</v>
      </c>
      <c r="D21" s="29"/>
      <c r="E21" s="26"/>
      <c r="F21" s="26"/>
      <c r="G21" s="1"/>
    </row>
    <row r="22" spans="1:7" ht="31.5" x14ac:dyDescent="0.3">
      <c r="A22" s="14" t="s">
        <v>18</v>
      </c>
      <c r="B22" s="80" t="s">
        <v>19</v>
      </c>
      <c r="C22" s="32"/>
      <c r="D22" s="29"/>
      <c r="E22" s="26"/>
      <c r="F22" s="26"/>
      <c r="G22" s="1"/>
    </row>
    <row r="23" spans="1:7" s="35" customFormat="1" ht="15.75" x14ac:dyDescent="0.25">
      <c r="A23" s="33">
        <v>1</v>
      </c>
      <c r="B23" s="27" t="s">
        <v>15</v>
      </c>
      <c r="C23" s="28">
        <v>0</v>
      </c>
      <c r="D23" s="34"/>
      <c r="E23" s="34"/>
      <c r="F23" s="34"/>
    </row>
    <row r="24" spans="1:7" s="35" customFormat="1" ht="31.5" x14ac:dyDescent="0.25">
      <c r="A24" s="33">
        <v>2</v>
      </c>
      <c r="B24" s="27" t="s">
        <v>16</v>
      </c>
      <c r="C24" s="28">
        <v>0</v>
      </c>
      <c r="D24" s="34"/>
      <c r="E24" s="34"/>
      <c r="F24" s="34"/>
    </row>
    <row r="25" spans="1:7" s="35" customFormat="1" ht="31.5" x14ac:dyDescent="0.25">
      <c r="A25" s="33">
        <v>3</v>
      </c>
      <c r="B25" s="27" t="s">
        <v>17</v>
      </c>
      <c r="C25" s="28">
        <v>0</v>
      </c>
      <c r="D25" s="34"/>
      <c r="E25" s="34"/>
      <c r="F25" s="34"/>
    </row>
    <row r="26" spans="1:7" s="39" customFormat="1" ht="32.25" x14ac:dyDescent="0.3">
      <c r="A26" s="14" t="s">
        <v>20</v>
      </c>
      <c r="B26" s="20" t="s">
        <v>21</v>
      </c>
      <c r="C26" s="36">
        <f>SUM(C27:C29)</f>
        <v>153000000</v>
      </c>
      <c r="D26" s="36">
        <f>SUM(D27:D29)</f>
        <v>10685762</v>
      </c>
      <c r="E26" s="37">
        <f t="shared" ref="E26:E28" si="0">D26/C26</f>
        <v>6.98415816993464E-2</v>
      </c>
      <c r="F26" s="38"/>
      <c r="G26" s="5"/>
    </row>
    <row r="27" spans="1:7" s="42" customFormat="1" ht="15.75" x14ac:dyDescent="0.25">
      <c r="A27" s="33">
        <v>1</v>
      </c>
      <c r="B27" s="27" t="s">
        <v>22</v>
      </c>
      <c r="C27" s="28">
        <v>150000000</v>
      </c>
      <c r="D27" s="29">
        <v>10685762</v>
      </c>
      <c r="E27" s="40">
        <f t="shared" si="0"/>
        <v>7.1238413333333334E-2</v>
      </c>
      <c r="F27" s="30">
        <f>D27/57300000</f>
        <v>0.18648799301919722</v>
      </c>
    </row>
    <row r="28" spans="1:7" s="42" customFormat="1" ht="31.5" x14ac:dyDescent="0.25">
      <c r="A28" s="33">
        <v>2</v>
      </c>
      <c r="B28" s="27" t="s">
        <v>16</v>
      </c>
      <c r="C28" s="28">
        <v>3000000</v>
      </c>
      <c r="D28" s="31"/>
      <c r="E28" s="40">
        <f t="shared" si="0"/>
        <v>0</v>
      </c>
      <c r="F28" s="41"/>
    </row>
    <row r="29" spans="1:7" s="35" customFormat="1" ht="31.5" x14ac:dyDescent="0.25">
      <c r="A29" s="33">
        <v>3</v>
      </c>
      <c r="B29" s="27" t="s">
        <v>17</v>
      </c>
      <c r="C29" s="28">
        <v>0</v>
      </c>
      <c r="D29" s="34"/>
      <c r="E29" s="37"/>
      <c r="F29" s="34"/>
    </row>
    <row r="30" spans="1:7" ht="31.5" x14ac:dyDescent="0.3">
      <c r="A30" s="14" t="s">
        <v>23</v>
      </c>
      <c r="B30" s="80" t="s">
        <v>24</v>
      </c>
      <c r="C30" s="36">
        <f>C31</f>
        <v>26934873269</v>
      </c>
      <c r="D30" s="36">
        <f>D31</f>
        <v>5929078260</v>
      </c>
      <c r="E30" s="37">
        <f>D30/C30</f>
        <v>0.22012645839414141</v>
      </c>
      <c r="F30" s="26"/>
      <c r="G30" s="1"/>
    </row>
    <row r="31" spans="1:7" s="39" customFormat="1" x14ac:dyDescent="0.3">
      <c r="A31" s="14" t="s">
        <v>13</v>
      </c>
      <c r="B31" s="20" t="s">
        <v>25</v>
      </c>
      <c r="C31" s="43">
        <f>C32+C47+C40+C50+C53+C56+C64+C67+C70+C73</f>
        <v>26934873269</v>
      </c>
      <c r="D31" s="43">
        <f>D32+D47+D40+D50+D53+D56+D64+D67+D70+D73</f>
        <v>5929078260</v>
      </c>
      <c r="E31" s="37">
        <f t="shared" ref="E31:E36" si="1">D31/C31</f>
        <v>0.22012645839414141</v>
      </c>
      <c r="F31" s="44"/>
      <c r="G31" s="5"/>
    </row>
    <row r="32" spans="1:7" s="48" customFormat="1" ht="15.75" x14ac:dyDescent="0.2">
      <c r="A32" s="45">
        <v>1</v>
      </c>
      <c r="B32" s="46" t="s">
        <v>26</v>
      </c>
      <c r="C32" s="47">
        <f>C33+C36</f>
        <v>4275972574</v>
      </c>
      <c r="D32" s="47">
        <f>D33+D36</f>
        <v>1078580938</v>
      </c>
      <c r="E32" s="37">
        <f>D32/C32</f>
        <v>0.2522422488297279</v>
      </c>
      <c r="F32" s="37"/>
    </row>
    <row r="33" spans="1:11" s="52" customFormat="1" ht="15.75" x14ac:dyDescent="0.25">
      <c r="A33" s="49" t="s">
        <v>27</v>
      </c>
      <c r="B33" s="50" t="s">
        <v>28</v>
      </c>
      <c r="C33" s="51">
        <f>SUM(C34:C35)</f>
        <v>4166472574</v>
      </c>
      <c r="D33" s="51">
        <f>SUM(D34:D35)</f>
        <v>1055445134</v>
      </c>
      <c r="E33" s="40">
        <f>D33/C33</f>
        <v>0.25331863230932672</v>
      </c>
      <c r="F33" s="40">
        <f>D33/848320756</f>
        <v>1.2441580929560563</v>
      </c>
    </row>
    <row r="34" spans="1:11" customFormat="1" ht="31.5" x14ac:dyDescent="0.25">
      <c r="A34" s="33"/>
      <c r="B34" s="53" t="s">
        <v>29</v>
      </c>
      <c r="C34" s="28">
        <v>2605000000</v>
      </c>
      <c r="D34" s="31">
        <v>782867012</v>
      </c>
      <c r="E34" s="40">
        <f>D34/C34</f>
        <v>0.30052476468330136</v>
      </c>
      <c r="F34" s="40"/>
      <c r="G34" s="82"/>
    </row>
    <row r="35" spans="1:11" customFormat="1" ht="15.75" x14ac:dyDescent="0.25">
      <c r="A35" s="33"/>
      <c r="B35" s="53" t="s">
        <v>30</v>
      </c>
      <c r="C35" s="28">
        <f>1417500000+143972574</f>
        <v>1561472574</v>
      </c>
      <c r="D35" s="29">
        <v>272578122</v>
      </c>
      <c r="E35" s="40">
        <f>D35/C35</f>
        <v>0.17456478361431663</v>
      </c>
      <c r="F35" s="40"/>
      <c r="G35" s="83"/>
    </row>
    <row r="36" spans="1:11" s="54" customFormat="1" ht="31.5" x14ac:dyDescent="0.25">
      <c r="A36" s="49" t="s">
        <v>31</v>
      </c>
      <c r="B36" s="50" t="s">
        <v>32</v>
      </c>
      <c r="C36" s="51">
        <f>SUM(C37:C39)</f>
        <v>109500000</v>
      </c>
      <c r="D36" s="51">
        <f>SUM(D37:D39)</f>
        <v>23135804</v>
      </c>
      <c r="E36" s="40">
        <f t="shared" si="1"/>
        <v>0.21128588127853881</v>
      </c>
      <c r="F36" s="40">
        <f>D36/41543200</f>
        <v>0.55690953032024493</v>
      </c>
      <c r="K36" s="54" t="s">
        <v>33</v>
      </c>
    </row>
    <row r="37" spans="1:11" customFormat="1" ht="31.5" x14ac:dyDescent="0.25">
      <c r="A37" s="33"/>
      <c r="B37" s="53" t="s">
        <v>34</v>
      </c>
      <c r="C37" s="28">
        <v>63000000</v>
      </c>
      <c r="D37" s="31">
        <v>11135804</v>
      </c>
      <c r="E37" s="40"/>
      <c r="F37" s="40"/>
    </row>
    <row r="38" spans="1:11" customFormat="1" ht="31.5" x14ac:dyDescent="0.25">
      <c r="A38" s="33"/>
      <c r="B38" s="53" t="s">
        <v>82</v>
      </c>
      <c r="C38" s="28">
        <v>22500000</v>
      </c>
      <c r="D38" s="31">
        <v>12000000</v>
      </c>
      <c r="E38" s="40"/>
      <c r="F38" s="40"/>
    </row>
    <row r="39" spans="1:11" customFormat="1" ht="15.75" x14ac:dyDescent="0.25">
      <c r="A39" s="33"/>
      <c r="B39" s="53" t="s">
        <v>83</v>
      </c>
      <c r="C39" s="28">
        <v>24000000</v>
      </c>
      <c r="D39" s="31"/>
      <c r="E39" s="40"/>
      <c r="F39" s="40"/>
    </row>
    <row r="40" spans="1:11" ht="32.25" x14ac:dyDescent="0.3">
      <c r="A40" s="55">
        <v>2</v>
      </c>
      <c r="B40" s="20" t="s">
        <v>35</v>
      </c>
      <c r="C40" s="56"/>
      <c r="D40" s="57"/>
      <c r="E40" s="40"/>
      <c r="F40" s="40"/>
      <c r="G40" s="1"/>
    </row>
    <row r="41" spans="1:11" ht="32.25" x14ac:dyDescent="0.3">
      <c r="A41" s="58" t="s">
        <v>36</v>
      </c>
      <c r="B41" s="59" t="s">
        <v>37</v>
      </c>
      <c r="C41" s="60"/>
      <c r="D41" s="29"/>
      <c r="E41" s="40"/>
      <c r="F41" s="40"/>
      <c r="G41" s="1"/>
    </row>
    <row r="42" spans="1:11" ht="32.25" x14ac:dyDescent="0.3">
      <c r="A42" s="61"/>
      <c r="B42" s="62" t="s">
        <v>38</v>
      </c>
      <c r="C42" s="60"/>
      <c r="D42" s="29"/>
      <c r="E42" s="40"/>
      <c r="F42" s="40"/>
      <c r="G42" s="1"/>
    </row>
    <row r="43" spans="1:11" ht="32.25" x14ac:dyDescent="0.3">
      <c r="A43" s="61"/>
      <c r="B43" s="62" t="s">
        <v>39</v>
      </c>
      <c r="C43" s="63"/>
      <c r="D43" s="63"/>
      <c r="E43" s="40"/>
      <c r="F43" s="40"/>
    </row>
    <row r="44" spans="1:11" ht="32.25" x14ac:dyDescent="0.3">
      <c r="A44" s="61"/>
      <c r="B44" s="62" t="s">
        <v>40</v>
      </c>
      <c r="C44" s="56"/>
      <c r="D44" s="57"/>
      <c r="E44" s="40"/>
      <c r="F44" s="40"/>
    </row>
    <row r="45" spans="1:11" ht="32.25" x14ac:dyDescent="0.3">
      <c r="A45" s="58" t="s">
        <v>41</v>
      </c>
      <c r="B45" s="59" t="s">
        <v>42</v>
      </c>
      <c r="C45" s="56"/>
      <c r="D45" s="57"/>
      <c r="E45" s="40"/>
      <c r="F45" s="40"/>
    </row>
    <row r="46" spans="1:11" ht="32.25" x14ac:dyDescent="0.3">
      <c r="A46" s="58" t="s">
        <v>43</v>
      </c>
      <c r="B46" s="59" t="s">
        <v>44</v>
      </c>
      <c r="C46" s="56"/>
      <c r="D46" s="57"/>
      <c r="E46" s="40"/>
      <c r="F46" s="40"/>
    </row>
    <row r="47" spans="1:11" ht="32.25" x14ac:dyDescent="0.3">
      <c r="A47" s="14">
        <v>3</v>
      </c>
      <c r="B47" s="20" t="s">
        <v>45</v>
      </c>
      <c r="C47" s="56"/>
      <c r="D47" s="56"/>
      <c r="E47" s="40"/>
      <c r="F47" s="40"/>
    </row>
    <row r="48" spans="1:11" x14ac:dyDescent="0.3">
      <c r="A48" s="18" t="s">
        <v>46</v>
      </c>
      <c r="B48" s="59" t="s">
        <v>47</v>
      </c>
      <c r="C48" s="56"/>
      <c r="D48" s="57"/>
      <c r="E48" s="40"/>
      <c r="F48" s="40"/>
    </row>
    <row r="49" spans="1:7" ht="32.25" x14ac:dyDescent="0.3">
      <c r="A49" s="18" t="s">
        <v>48</v>
      </c>
      <c r="B49" s="59" t="s">
        <v>44</v>
      </c>
      <c r="C49" s="51"/>
      <c r="D49" s="51"/>
      <c r="E49" s="40"/>
      <c r="F49" s="40"/>
    </row>
    <row r="50" spans="1:7" ht="32.25" x14ac:dyDescent="0.3">
      <c r="A50" s="14">
        <v>4</v>
      </c>
      <c r="B50" s="20" t="s">
        <v>49</v>
      </c>
      <c r="C50" s="56"/>
      <c r="D50" s="57"/>
      <c r="E50" s="40"/>
      <c r="F50" s="40"/>
    </row>
    <row r="51" spans="1:7" x14ac:dyDescent="0.3">
      <c r="A51" s="18" t="s">
        <v>50</v>
      </c>
      <c r="B51" s="59" t="s">
        <v>47</v>
      </c>
      <c r="C51" s="56"/>
      <c r="D51" s="57"/>
      <c r="E51" s="40"/>
      <c r="F51" s="40"/>
    </row>
    <row r="52" spans="1:7" ht="32.25" x14ac:dyDescent="0.3">
      <c r="A52" s="18" t="s">
        <v>51</v>
      </c>
      <c r="B52" s="59" t="s">
        <v>44</v>
      </c>
      <c r="C52" s="63"/>
      <c r="D52" s="63"/>
      <c r="E52" s="40"/>
      <c r="F52" s="40"/>
    </row>
    <row r="53" spans="1:7" x14ac:dyDescent="0.3">
      <c r="A53" s="14">
        <v>5</v>
      </c>
      <c r="B53" s="20" t="s">
        <v>52</v>
      </c>
      <c r="C53" s="56"/>
      <c r="D53" s="57"/>
      <c r="E53" s="40"/>
      <c r="F53" s="40"/>
    </row>
    <row r="54" spans="1:7" x14ac:dyDescent="0.3">
      <c r="A54" s="18" t="s">
        <v>53</v>
      </c>
      <c r="B54" s="59" t="s">
        <v>47</v>
      </c>
      <c r="C54" s="56"/>
      <c r="D54" s="57"/>
      <c r="E54" s="40"/>
      <c r="F54" s="40"/>
    </row>
    <row r="55" spans="1:7" ht="32.25" x14ac:dyDescent="0.3">
      <c r="A55" s="18" t="s">
        <v>54</v>
      </c>
      <c r="B55" s="59" t="s">
        <v>44</v>
      </c>
      <c r="C55" s="56"/>
      <c r="D55" s="57"/>
      <c r="E55" s="40"/>
      <c r="F55" s="40"/>
    </row>
    <row r="56" spans="1:7" x14ac:dyDescent="0.3">
      <c r="A56" s="14">
        <v>6</v>
      </c>
      <c r="B56" s="20" t="s">
        <v>55</v>
      </c>
      <c r="C56" s="56">
        <f>SUM(C57:C58)</f>
        <v>22658900695</v>
      </c>
      <c r="D56" s="56">
        <f>SUM(D57:D58)</f>
        <v>4850497322</v>
      </c>
      <c r="E56" s="37">
        <f t="shared" ref="E56:E62" si="2">D56/C56</f>
        <v>0.21406587138935337</v>
      </c>
      <c r="F56" s="40"/>
    </row>
    <row r="57" spans="1:7" x14ac:dyDescent="0.3">
      <c r="A57" s="18" t="s">
        <v>56</v>
      </c>
      <c r="B57" s="59" t="s">
        <v>47</v>
      </c>
      <c r="C57" s="29">
        <v>0</v>
      </c>
      <c r="D57" s="84">
        <v>0</v>
      </c>
      <c r="E57" s="40"/>
      <c r="F57" s="40"/>
    </row>
    <row r="58" spans="1:7" s="65" customFormat="1" ht="31.5" x14ac:dyDescent="0.25">
      <c r="A58" s="18" t="s">
        <v>57</v>
      </c>
      <c r="B58" s="64" t="s">
        <v>44</v>
      </c>
      <c r="C58" s="31">
        <f>C59+C61</f>
        <v>22658900695</v>
      </c>
      <c r="D58" s="31">
        <f>D59+D61</f>
        <v>4850497322</v>
      </c>
      <c r="E58" s="40">
        <f t="shared" si="2"/>
        <v>0.21406587138935337</v>
      </c>
      <c r="F58" s="40"/>
    </row>
    <row r="59" spans="1:7" s="70" customFormat="1" ht="21" customHeight="1" x14ac:dyDescent="0.25">
      <c r="A59" s="66" t="s">
        <v>58</v>
      </c>
      <c r="B59" s="67" t="s">
        <v>59</v>
      </c>
      <c r="C59" s="68">
        <f>SUM(C60:C60)</f>
        <v>2391844000</v>
      </c>
      <c r="D59" s="68">
        <f>SUM(D60:D60)</f>
        <v>0</v>
      </c>
      <c r="E59" s="69">
        <f t="shared" si="2"/>
        <v>0</v>
      </c>
      <c r="F59" s="40">
        <f>D59/2372276000</f>
        <v>0</v>
      </c>
    </row>
    <row r="60" spans="1:7" customFormat="1" ht="34.5" customHeight="1" x14ac:dyDescent="0.25">
      <c r="A60" s="33"/>
      <c r="B60" s="53" t="s">
        <v>60</v>
      </c>
      <c r="C60" s="28">
        <v>2391844000</v>
      </c>
      <c r="D60" s="31">
        <v>0</v>
      </c>
      <c r="E60" s="40">
        <f t="shared" si="2"/>
        <v>0</v>
      </c>
      <c r="F60" s="40"/>
      <c r="G60" s="82"/>
    </row>
    <row r="61" spans="1:7" s="70" customFormat="1" ht="21" customHeight="1" x14ac:dyDescent="0.25">
      <c r="A61" s="66" t="s">
        <v>61</v>
      </c>
      <c r="B61" s="67" t="s">
        <v>62</v>
      </c>
      <c r="C61" s="68">
        <f>SUM(C62:C63)</f>
        <v>20267056695</v>
      </c>
      <c r="D61" s="68">
        <f>SUM(D62:D63)</f>
        <v>4850497322</v>
      </c>
      <c r="E61" s="69">
        <f>D61/C61</f>
        <v>0.23932914359472068</v>
      </c>
      <c r="F61" s="40">
        <f>D61/50891633373</f>
        <v>9.5310309387188555E-2</v>
      </c>
      <c r="G61" s="82"/>
    </row>
    <row r="62" spans="1:7" customFormat="1" ht="21" customHeight="1" x14ac:dyDescent="0.25">
      <c r="A62" s="71"/>
      <c r="B62" s="72" t="s">
        <v>63</v>
      </c>
      <c r="C62" s="28">
        <v>1283896695</v>
      </c>
      <c r="D62" s="31"/>
      <c r="E62" s="40">
        <f t="shared" si="2"/>
        <v>0</v>
      </c>
      <c r="F62" s="40"/>
      <c r="G62" s="82"/>
    </row>
    <row r="63" spans="1:7" customFormat="1" ht="47.25" x14ac:dyDescent="0.25">
      <c r="A63" s="71"/>
      <c r="B63" s="72" t="s">
        <v>64</v>
      </c>
      <c r="C63" s="28">
        <v>18983160000</v>
      </c>
      <c r="D63" s="31">
        <f>4356104352+494392970</f>
        <v>4850497322</v>
      </c>
      <c r="E63" s="40">
        <f>D63/C63</f>
        <v>0.25551580042521899</v>
      </c>
      <c r="F63" s="40"/>
      <c r="G63" s="82"/>
    </row>
    <row r="64" spans="1:7" ht="31.5" x14ac:dyDescent="0.3">
      <c r="A64" s="14">
        <v>7</v>
      </c>
      <c r="B64" s="79" t="s">
        <v>65</v>
      </c>
      <c r="C64" s="81">
        <f>SUM(C65:C66)</f>
        <v>0</v>
      </c>
      <c r="D64" s="81">
        <f>SUM(D65:D66)</f>
        <v>0</v>
      </c>
      <c r="E64" s="37">
        <v>0</v>
      </c>
      <c r="F64" s="73"/>
      <c r="G64" s="82"/>
    </row>
    <row r="65" spans="1:6" x14ac:dyDescent="0.3">
      <c r="A65" s="18" t="s">
        <v>66</v>
      </c>
      <c r="B65" s="59" t="s">
        <v>47</v>
      </c>
      <c r="C65" s="29">
        <v>0</v>
      </c>
      <c r="D65" s="74"/>
      <c r="E65" s="40"/>
      <c r="F65" s="40"/>
    </row>
    <row r="66" spans="1:6" s="65" customFormat="1" ht="31.5" x14ac:dyDescent="0.25">
      <c r="A66" s="18" t="s">
        <v>67</v>
      </c>
      <c r="B66" s="64" t="s">
        <v>44</v>
      </c>
      <c r="C66" s="31">
        <v>0</v>
      </c>
      <c r="D66" s="31">
        <v>0</v>
      </c>
      <c r="E66" s="40">
        <v>0</v>
      </c>
      <c r="F66" s="40"/>
    </row>
    <row r="67" spans="1:6" x14ac:dyDescent="0.3">
      <c r="A67" s="14">
        <v>8</v>
      </c>
      <c r="B67" s="20" t="s">
        <v>68</v>
      </c>
      <c r="C67" s="56"/>
      <c r="D67" s="74"/>
      <c r="E67" s="75"/>
      <c r="F67" s="75"/>
    </row>
    <row r="68" spans="1:6" x14ac:dyDescent="0.3">
      <c r="A68" s="18" t="s">
        <v>69</v>
      </c>
      <c r="B68" s="59" t="s">
        <v>47</v>
      </c>
      <c r="C68" s="56"/>
      <c r="D68" s="74"/>
      <c r="E68" s="75"/>
      <c r="F68" s="75"/>
    </row>
    <row r="69" spans="1:6" ht="32.25" x14ac:dyDescent="0.3">
      <c r="A69" s="18" t="s">
        <v>70</v>
      </c>
      <c r="B69" s="59" t="s">
        <v>44</v>
      </c>
      <c r="C69" s="56"/>
      <c r="D69" s="74"/>
      <c r="E69" s="75"/>
      <c r="F69" s="75"/>
    </row>
    <row r="70" spans="1:6" ht="32.25" x14ac:dyDescent="0.3">
      <c r="A70" s="14">
        <v>9</v>
      </c>
      <c r="B70" s="20" t="s">
        <v>71</v>
      </c>
      <c r="C70" s="56"/>
      <c r="D70" s="74"/>
      <c r="E70" s="75"/>
      <c r="F70" s="75"/>
    </row>
    <row r="71" spans="1:6" x14ac:dyDescent="0.3">
      <c r="A71" s="18" t="s">
        <v>72</v>
      </c>
      <c r="B71" s="59" t="s">
        <v>47</v>
      </c>
      <c r="C71" s="56"/>
      <c r="D71" s="74"/>
      <c r="E71" s="75"/>
      <c r="F71" s="75"/>
    </row>
    <row r="72" spans="1:6" ht="32.25" x14ac:dyDescent="0.3">
      <c r="A72" s="18" t="s">
        <v>73</v>
      </c>
      <c r="B72" s="59" t="s">
        <v>44</v>
      </c>
      <c r="C72" s="56"/>
      <c r="D72" s="74"/>
      <c r="E72" s="75"/>
      <c r="F72" s="75"/>
    </row>
    <row r="73" spans="1:6" x14ac:dyDescent="0.3">
      <c r="A73" s="14">
        <v>10</v>
      </c>
      <c r="B73" s="20" t="s">
        <v>74</v>
      </c>
      <c r="C73" s="56"/>
      <c r="D73" s="74"/>
      <c r="E73" s="75"/>
      <c r="F73" s="75"/>
    </row>
    <row r="74" spans="1:6" x14ac:dyDescent="0.3">
      <c r="A74" s="18" t="s">
        <v>75</v>
      </c>
      <c r="B74" s="59" t="s">
        <v>47</v>
      </c>
      <c r="C74" s="56"/>
      <c r="D74" s="74"/>
      <c r="E74" s="75"/>
      <c r="F74" s="75"/>
    </row>
    <row r="75" spans="1:6" ht="32.25" x14ac:dyDescent="0.3">
      <c r="A75" s="18" t="s">
        <v>76</v>
      </c>
      <c r="B75" s="59" t="s">
        <v>44</v>
      </c>
      <c r="C75" s="56"/>
      <c r="D75" s="74"/>
      <c r="E75" s="75"/>
      <c r="F75" s="75"/>
    </row>
    <row r="76" spans="1:6" x14ac:dyDescent="0.3">
      <c r="A76" s="14" t="s">
        <v>18</v>
      </c>
      <c r="B76" s="20" t="s">
        <v>77</v>
      </c>
      <c r="C76" s="56"/>
      <c r="D76" s="74"/>
      <c r="E76" s="75"/>
      <c r="F76" s="75"/>
    </row>
    <row r="77" spans="1:6" x14ac:dyDescent="0.3">
      <c r="A77" s="14">
        <v>1</v>
      </c>
      <c r="B77" s="20" t="s">
        <v>26</v>
      </c>
      <c r="C77" s="56"/>
      <c r="D77" s="74"/>
      <c r="E77" s="75"/>
      <c r="F77" s="75"/>
    </row>
    <row r="78" spans="1:6" x14ac:dyDescent="0.3">
      <c r="A78" s="18" t="s">
        <v>27</v>
      </c>
      <c r="B78" s="59" t="s">
        <v>78</v>
      </c>
      <c r="C78" s="56"/>
      <c r="D78" s="74"/>
      <c r="E78" s="75"/>
      <c r="F78" s="75"/>
    </row>
    <row r="79" spans="1:6" x14ac:dyDescent="0.3">
      <c r="A79" s="18" t="s">
        <v>31</v>
      </c>
      <c r="B79" s="59" t="s">
        <v>79</v>
      </c>
      <c r="C79" s="56"/>
      <c r="D79" s="74"/>
      <c r="E79" s="75"/>
      <c r="F79" s="75"/>
    </row>
    <row r="80" spans="1:6" ht="32.25" x14ac:dyDescent="0.3">
      <c r="A80" s="55">
        <v>2</v>
      </c>
      <c r="B80" s="20" t="s">
        <v>35</v>
      </c>
      <c r="C80" s="56"/>
      <c r="D80" s="74"/>
      <c r="E80" s="75"/>
      <c r="F80" s="75"/>
    </row>
    <row r="81" spans="1:6" x14ac:dyDescent="0.3">
      <c r="A81" s="18" t="s">
        <v>36</v>
      </c>
      <c r="B81" s="59" t="s">
        <v>78</v>
      </c>
      <c r="C81" s="56"/>
      <c r="D81" s="74"/>
      <c r="E81" s="75"/>
      <c r="F81" s="75"/>
    </row>
    <row r="82" spans="1:6" x14ac:dyDescent="0.3">
      <c r="A82" s="18" t="s">
        <v>41</v>
      </c>
      <c r="B82" s="59" t="s">
        <v>79</v>
      </c>
      <c r="C82" s="56"/>
      <c r="D82" s="74"/>
      <c r="E82" s="75"/>
      <c r="F82" s="75"/>
    </row>
    <row r="83" spans="1:6" ht="32.25" x14ac:dyDescent="0.3">
      <c r="A83" s="14">
        <v>3</v>
      </c>
      <c r="B83" s="20" t="s">
        <v>45</v>
      </c>
      <c r="C83" s="56"/>
      <c r="D83" s="74"/>
      <c r="E83" s="75"/>
      <c r="F83" s="75"/>
    </row>
    <row r="84" spans="1:6" x14ac:dyDescent="0.3">
      <c r="A84" s="18" t="s">
        <v>46</v>
      </c>
      <c r="B84" s="59" t="s">
        <v>78</v>
      </c>
      <c r="C84" s="56"/>
      <c r="D84" s="74"/>
      <c r="E84" s="75"/>
      <c r="F84" s="75"/>
    </row>
    <row r="85" spans="1:6" x14ac:dyDescent="0.3">
      <c r="A85" s="18" t="s">
        <v>48</v>
      </c>
      <c r="B85" s="59" t="s">
        <v>79</v>
      </c>
      <c r="C85" s="56"/>
      <c r="D85" s="57"/>
      <c r="E85" s="75"/>
      <c r="F85" s="75"/>
    </row>
    <row r="86" spans="1:6" ht="32.25" x14ac:dyDescent="0.3">
      <c r="A86" s="14">
        <v>4</v>
      </c>
      <c r="B86" s="20" t="s">
        <v>49</v>
      </c>
      <c r="C86" s="56"/>
      <c r="D86" s="57"/>
      <c r="E86" s="75"/>
      <c r="F86" s="75"/>
    </row>
    <row r="87" spans="1:6" x14ac:dyDescent="0.3">
      <c r="A87" s="18" t="s">
        <v>50</v>
      </c>
      <c r="B87" s="59" t="s">
        <v>78</v>
      </c>
      <c r="C87" s="56"/>
      <c r="D87" s="57"/>
      <c r="E87" s="75"/>
      <c r="F87" s="75"/>
    </row>
    <row r="88" spans="1:6" x14ac:dyDescent="0.3">
      <c r="A88" s="18" t="s">
        <v>51</v>
      </c>
      <c r="B88" s="59" t="s">
        <v>79</v>
      </c>
      <c r="C88" s="56"/>
      <c r="D88" s="57"/>
      <c r="E88" s="75"/>
      <c r="F88" s="75"/>
    </row>
    <row r="89" spans="1:6" x14ac:dyDescent="0.3">
      <c r="A89" s="14">
        <v>5</v>
      </c>
      <c r="B89" s="20" t="s">
        <v>52</v>
      </c>
      <c r="C89" s="56"/>
      <c r="D89" s="57"/>
      <c r="E89" s="75"/>
      <c r="F89" s="75"/>
    </row>
    <row r="90" spans="1:6" x14ac:dyDescent="0.3">
      <c r="A90" s="18" t="s">
        <v>53</v>
      </c>
      <c r="B90" s="59" t="s">
        <v>78</v>
      </c>
      <c r="C90" s="56"/>
      <c r="D90" s="57"/>
      <c r="E90" s="75"/>
      <c r="F90" s="75"/>
    </row>
    <row r="91" spans="1:6" x14ac:dyDescent="0.3">
      <c r="A91" s="18" t="s">
        <v>41</v>
      </c>
      <c r="B91" s="59" t="s">
        <v>79</v>
      </c>
      <c r="C91" s="56"/>
      <c r="D91" s="57"/>
      <c r="E91" s="75"/>
      <c r="F91" s="75"/>
    </row>
    <row r="92" spans="1:6" x14ac:dyDescent="0.3">
      <c r="A92" s="14">
        <v>6</v>
      </c>
      <c r="B92" s="20" t="s">
        <v>55</v>
      </c>
      <c r="C92" s="56"/>
      <c r="D92" s="57"/>
      <c r="E92" s="75"/>
      <c r="F92" s="75"/>
    </row>
    <row r="93" spans="1:6" x14ac:dyDescent="0.3">
      <c r="A93" s="18" t="s">
        <v>56</v>
      </c>
      <c r="B93" s="59" t="s">
        <v>78</v>
      </c>
      <c r="C93" s="56"/>
      <c r="D93" s="57"/>
      <c r="E93" s="75"/>
      <c r="F93" s="75"/>
    </row>
    <row r="94" spans="1:6" x14ac:dyDescent="0.3">
      <c r="A94" s="18" t="s">
        <v>57</v>
      </c>
      <c r="B94" s="59" t="s">
        <v>79</v>
      </c>
      <c r="C94" s="56"/>
      <c r="D94" s="57"/>
      <c r="E94" s="75"/>
      <c r="F94" s="75"/>
    </row>
    <row r="95" spans="1:6" ht="32.25" x14ac:dyDescent="0.3">
      <c r="A95" s="14">
        <v>7</v>
      </c>
      <c r="B95" s="20" t="s">
        <v>65</v>
      </c>
      <c r="C95" s="56"/>
      <c r="D95" s="57"/>
      <c r="E95" s="75"/>
      <c r="F95" s="75"/>
    </row>
    <row r="96" spans="1:6" x14ac:dyDescent="0.3">
      <c r="A96" s="18" t="s">
        <v>66</v>
      </c>
      <c r="B96" s="59" t="s">
        <v>78</v>
      </c>
      <c r="C96" s="56"/>
      <c r="D96" s="57"/>
      <c r="E96" s="75"/>
      <c r="F96" s="75"/>
    </row>
    <row r="97" spans="1:6" x14ac:dyDescent="0.3">
      <c r="A97" s="18" t="s">
        <v>67</v>
      </c>
      <c r="B97" s="59" t="s">
        <v>79</v>
      </c>
      <c r="C97" s="56"/>
      <c r="D97" s="57"/>
      <c r="E97" s="75"/>
      <c r="F97" s="75"/>
    </row>
    <row r="98" spans="1:6" x14ac:dyDescent="0.3">
      <c r="A98" s="14">
        <v>8</v>
      </c>
      <c r="B98" s="20" t="s">
        <v>68</v>
      </c>
      <c r="C98" s="56"/>
      <c r="D98" s="57"/>
      <c r="E98" s="75"/>
      <c r="F98" s="75"/>
    </row>
    <row r="99" spans="1:6" x14ac:dyDescent="0.3">
      <c r="A99" s="18" t="s">
        <v>69</v>
      </c>
      <c r="B99" s="59" t="s">
        <v>78</v>
      </c>
      <c r="C99" s="56"/>
      <c r="D99" s="57"/>
      <c r="E99" s="75"/>
      <c r="F99" s="75"/>
    </row>
    <row r="100" spans="1:6" x14ac:dyDescent="0.3">
      <c r="A100" s="18" t="s">
        <v>70</v>
      </c>
      <c r="B100" s="59" t="s">
        <v>79</v>
      </c>
      <c r="C100" s="56"/>
      <c r="D100" s="57"/>
      <c r="E100" s="75"/>
      <c r="F100" s="75"/>
    </row>
    <row r="101" spans="1:6" ht="32.25" x14ac:dyDescent="0.3">
      <c r="A101" s="14">
        <v>9</v>
      </c>
      <c r="B101" s="20" t="s">
        <v>71</v>
      </c>
      <c r="C101" s="56"/>
      <c r="D101" s="57"/>
      <c r="E101" s="75"/>
      <c r="F101" s="75"/>
    </row>
    <row r="102" spans="1:6" x14ac:dyDescent="0.3">
      <c r="A102" s="18" t="s">
        <v>72</v>
      </c>
      <c r="B102" s="59" t="s">
        <v>78</v>
      </c>
      <c r="C102" s="56"/>
      <c r="D102" s="57"/>
      <c r="E102" s="75"/>
      <c r="F102" s="75"/>
    </row>
    <row r="103" spans="1:6" x14ac:dyDescent="0.3">
      <c r="A103" s="18" t="s">
        <v>73</v>
      </c>
      <c r="B103" s="59" t="s">
        <v>79</v>
      </c>
      <c r="C103" s="56"/>
      <c r="D103" s="57"/>
      <c r="E103" s="75"/>
      <c r="F103" s="75"/>
    </row>
    <row r="104" spans="1:6" x14ac:dyDescent="0.3">
      <c r="A104" s="14">
        <v>10</v>
      </c>
      <c r="B104" s="20" t="s">
        <v>74</v>
      </c>
      <c r="C104" s="56"/>
      <c r="D104" s="57"/>
      <c r="E104" s="75"/>
      <c r="F104" s="75"/>
    </row>
    <row r="105" spans="1:6" x14ac:dyDescent="0.3">
      <c r="A105" s="18" t="s">
        <v>75</v>
      </c>
      <c r="B105" s="59" t="s">
        <v>78</v>
      </c>
      <c r="C105" s="56"/>
      <c r="D105" s="57"/>
      <c r="E105" s="75"/>
      <c r="F105" s="75"/>
    </row>
    <row r="106" spans="1:6" x14ac:dyDescent="0.3">
      <c r="A106" s="18" t="s">
        <v>76</v>
      </c>
      <c r="B106" s="59" t="s">
        <v>79</v>
      </c>
      <c r="C106" s="56"/>
      <c r="D106" s="57"/>
      <c r="E106" s="75"/>
      <c r="F106" s="75"/>
    </row>
    <row r="107" spans="1:6" x14ac:dyDescent="0.3">
      <c r="A107" s="14" t="s">
        <v>20</v>
      </c>
      <c r="B107" s="20" t="s">
        <v>80</v>
      </c>
      <c r="C107" s="56"/>
      <c r="D107" s="57"/>
      <c r="E107" s="75"/>
      <c r="F107" s="75"/>
    </row>
    <row r="108" spans="1:6" x14ac:dyDescent="0.3">
      <c r="A108" s="14">
        <v>1</v>
      </c>
      <c r="B108" s="20" t="s">
        <v>26</v>
      </c>
      <c r="C108" s="56"/>
      <c r="D108" s="57"/>
      <c r="E108" s="75"/>
      <c r="F108" s="75"/>
    </row>
    <row r="109" spans="1:6" x14ac:dyDescent="0.3">
      <c r="A109" s="18" t="s">
        <v>27</v>
      </c>
      <c r="B109" s="59" t="s">
        <v>78</v>
      </c>
      <c r="C109" s="56"/>
      <c r="D109" s="57"/>
      <c r="E109" s="75"/>
      <c r="F109" s="75"/>
    </row>
    <row r="110" spans="1:6" x14ac:dyDescent="0.3">
      <c r="A110" s="18" t="s">
        <v>31</v>
      </c>
      <c r="B110" s="59" t="s">
        <v>79</v>
      </c>
      <c r="C110" s="56"/>
      <c r="D110" s="57"/>
      <c r="E110" s="75"/>
      <c r="F110" s="75"/>
    </row>
    <row r="111" spans="1:6" ht="32.25" x14ac:dyDescent="0.3">
      <c r="A111" s="55">
        <v>2</v>
      </c>
      <c r="B111" s="20" t="s">
        <v>35</v>
      </c>
      <c r="C111" s="56"/>
      <c r="D111" s="57"/>
      <c r="E111" s="75"/>
      <c r="F111" s="75"/>
    </row>
    <row r="112" spans="1:6" x14ac:dyDescent="0.3">
      <c r="A112" s="18" t="s">
        <v>36</v>
      </c>
      <c r="B112" s="59" t="s">
        <v>78</v>
      </c>
      <c r="C112" s="56"/>
      <c r="D112" s="57"/>
      <c r="E112" s="75"/>
      <c r="F112" s="75"/>
    </row>
    <row r="113" spans="1:6" x14ac:dyDescent="0.3">
      <c r="A113" s="18" t="s">
        <v>41</v>
      </c>
      <c r="B113" s="59" t="s">
        <v>79</v>
      </c>
      <c r="C113" s="56"/>
      <c r="D113" s="57"/>
      <c r="E113" s="75"/>
      <c r="F113" s="75"/>
    </row>
    <row r="114" spans="1:6" ht="32.25" x14ac:dyDescent="0.3">
      <c r="A114" s="14">
        <v>3</v>
      </c>
      <c r="B114" s="20" t="s">
        <v>45</v>
      </c>
      <c r="C114" s="56"/>
      <c r="D114" s="57"/>
      <c r="E114" s="75"/>
      <c r="F114" s="75"/>
    </row>
    <row r="115" spans="1:6" x14ac:dyDescent="0.3">
      <c r="A115" s="18" t="s">
        <v>46</v>
      </c>
      <c r="B115" s="59" t="s">
        <v>78</v>
      </c>
      <c r="C115" s="56"/>
      <c r="D115" s="57"/>
      <c r="E115" s="75"/>
      <c r="F115" s="75"/>
    </row>
    <row r="116" spans="1:6" x14ac:dyDescent="0.3">
      <c r="A116" s="18" t="s">
        <v>48</v>
      </c>
      <c r="B116" s="59" t="s">
        <v>79</v>
      </c>
      <c r="C116" s="56"/>
      <c r="D116" s="57"/>
      <c r="E116" s="75"/>
      <c r="F116" s="75"/>
    </row>
    <row r="117" spans="1:6" ht="32.25" x14ac:dyDescent="0.3">
      <c r="A117" s="14">
        <v>4</v>
      </c>
      <c r="B117" s="20" t="s">
        <v>49</v>
      </c>
      <c r="C117" s="56"/>
      <c r="D117" s="57"/>
      <c r="E117" s="75"/>
      <c r="F117" s="75"/>
    </row>
    <row r="118" spans="1:6" x14ac:dyDescent="0.3">
      <c r="A118" s="18" t="s">
        <v>50</v>
      </c>
      <c r="B118" s="59" t="s">
        <v>78</v>
      </c>
      <c r="C118" s="56"/>
      <c r="D118" s="57"/>
      <c r="E118" s="75"/>
      <c r="F118" s="75"/>
    </row>
    <row r="119" spans="1:6" x14ac:dyDescent="0.3">
      <c r="A119" s="18" t="s">
        <v>51</v>
      </c>
      <c r="B119" s="59" t="s">
        <v>79</v>
      </c>
      <c r="C119" s="56"/>
      <c r="D119" s="57"/>
      <c r="E119" s="75"/>
      <c r="F119" s="75"/>
    </row>
    <row r="120" spans="1:6" x14ac:dyDescent="0.3">
      <c r="A120" s="14">
        <v>5</v>
      </c>
      <c r="B120" s="20" t="s">
        <v>52</v>
      </c>
      <c r="C120" s="56"/>
      <c r="D120" s="57"/>
      <c r="E120" s="75"/>
      <c r="F120" s="75"/>
    </row>
    <row r="121" spans="1:6" x14ac:dyDescent="0.3">
      <c r="A121" s="18" t="s">
        <v>53</v>
      </c>
      <c r="B121" s="59" t="s">
        <v>78</v>
      </c>
      <c r="C121" s="56"/>
      <c r="D121" s="57"/>
      <c r="E121" s="75"/>
      <c r="F121" s="75"/>
    </row>
    <row r="122" spans="1:6" x14ac:dyDescent="0.3">
      <c r="A122" s="18" t="s">
        <v>41</v>
      </c>
      <c r="B122" s="59" t="s">
        <v>79</v>
      </c>
      <c r="C122" s="56"/>
      <c r="D122" s="57"/>
      <c r="E122" s="75"/>
      <c r="F122" s="75"/>
    </row>
    <row r="123" spans="1:6" x14ac:dyDescent="0.3">
      <c r="A123" s="14">
        <v>6</v>
      </c>
      <c r="B123" s="20" t="s">
        <v>55</v>
      </c>
      <c r="C123" s="56"/>
      <c r="D123" s="57"/>
      <c r="E123" s="75"/>
      <c r="F123" s="75"/>
    </row>
    <row r="124" spans="1:6" x14ac:dyDescent="0.3">
      <c r="A124" s="18" t="s">
        <v>56</v>
      </c>
      <c r="B124" s="59" t="s">
        <v>78</v>
      </c>
      <c r="C124" s="56"/>
      <c r="D124" s="57"/>
      <c r="E124" s="75"/>
      <c r="F124" s="75"/>
    </row>
    <row r="125" spans="1:6" x14ac:dyDescent="0.3">
      <c r="A125" s="18" t="s">
        <v>57</v>
      </c>
      <c r="B125" s="59" t="s">
        <v>79</v>
      </c>
      <c r="C125" s="56"/>
      <c r="D125" s="57"/>
      <c r="E125" s="75"/>
      <c r="F125" s="75"/>
    </row>
    <row r="126" spans="1:6" ht="32.25" x14ac:dyDescent="0.3">
      <c r="A126" s="14">
        <v>7</v>
      </c>
      <c r="B126" s="20" t="s">
        <v>65</v>
      </c>
      <c r="C126" s="56"/>
      <c r="D126" s="57"/>
      <c r="E126" s="75"/>
      <c r="F126" s="75"/>
    </row>
    <row r="127" spans="1:6" x14ac:dyDescent="0.3">
      <c r="A127" s="18" t="s">
        <v>66</v>
      </c>
      <c r="B127" s="59" t="s">
        <v>78</v>
      </c>
      <c r="C127" s="56"/>
      <c r="D127" s="57"/>
      <c r="E127" s="75"/>
      <c r="F127" s="75"/>
    </row>
    <row r="128" spans="1:6" x14ac:dyDescent="0.3">
      <c r="A128" s="18" t="s">
        <v>67</v>
      </c>
      <c r="B128" s="59" t="s">
        <v>79</v>
      </c>
      <c r="C128" s="56"/>
      <c r="D128" s="57"/>
      <c r="E128" s="75"/>
      <c r="F128" s="75"/>
    </row>
    <row r="129" spans="1:6" x14ac:dyDescent="0.3">
      <c r="A129" s="14">
        <v>8</v>
      </c>
      <c r="B129" s="20" t="s">
        <v>68</v>
      </c>
      <c r="C129" s="56"/>
      <c r="D129" s="57"/>
      <c r="E129" s="75"/>
      <c r="F129" s="75"/>
    </row>
    <row r="130" spans="1:6" x14ac:dyDescent="0.3">
      <c r="A130" s="18" t="s">
        <v>69</v>
      </c>
      <c r="B130" s="59" t="s">
        <v>78</v>
      </c>
      <c r="C130" s="56"/>
      <c r="D130" s="57"/>
      <c r="E130" s="75"/>
      <c r="F130" s="75"/>
    </row>
    <row r="131" spans="1:6" x14ac:dyDescent="0.3">
      <c r="A131" s="18" t="s">
        <v>70</v>
      </c>
      <c r="B131" s="59" t="s">
        <v>79</v>
      </c>
      <c r="C131" s="56"/>
      <c r="D131" s="57"/>
      <c r="E131" s="75"/>
      <c r="F131" s="75"/>
    </row>
    <row r="132" spans="1:6" ht="32.25" x14ac:dyDescent="0.3">
      <c r="A132" s="14">
        <v>9</v>
      </c>
      <c r="B132" s="20" t="s">
        <v>71</v>
      </c>
      <c r="C132" s="56"/>
      <c r="D132" s="57"/>
      <c r="E132" s="75"/>
      <c r="F132" s="75"/>
    </row>
    <row r="133" spans="1:6" x14ac:dyDescent="0.3">
      <c r="A133" s="18" t="s">
        <v>72</v>
      </c>
      <c r="B133" s="59" t="s">
        <v>78</v>
      </c>
      <c r="C133" s="56"/>
      <c r="D133" s="57"/>
      <c r="E133" s="75"/>
      <c r="F133" s="75"/>
    </row>
    <row r="134" spans="1:6" x14ac:dyDescent="0.3">
      <c r="A134" s="18" t="s">
        <v>73</v>
      </c>
      <c r="B134" s="59" t="s">
        <v>79</v>
      </c>
      <c r="C134" s="56"/>
      <c r="D134" s="57"/>
      <c r="E134" s="75"/>
      <c r="F134" s="75"/>
    </row>
    <row r="135" spans="1:6" x14ac:dyDescent="0.3">
      <c r="A135" s="14">
        <v>10</v>
      </c>
      <c r="B135" s="20" t="s">
        <v>74</v>
      </c>
      <c r="C135" s="56"/>
      <c r="D135" s="57"/>
      <c r="E135" s="75" t="s">
        <v>33</v>
      </c>
      <c r="F135" s="75"/>
    </row>
    <row r="136" spans="1:6" x14ac:dyDescent="0.3">
      <c r="A136" s="18" t="s">
        <v>75</v>
      </c>
      <c r="B136" s="59" t="s">
        <v>78</v>
      </c>
      <c r="C136" s="56"/>
      <c r="D136" s="57"/>
      <c r="E136" s="75"/>
      <c r="F136" s="75"/>
    </row>
    <row r="137" spans="1:6" x14ac:dyDescent="0.3">
      <c r="A137" s="18" t="s">
        <v>76</v>
      </c>
      <c r="B137" s="59" t="s">
        <v>79</v>
      </c>
      <c r="C137" s="56"/>
      <c r="D137" s="57"/>
      <c r="E137" s="75"/>
      <c r="F137" s="75"/>
    </row>
  </sheetData>
  <mergeCells count="11">
    <mergeCell ref="A9:F9"/>
    <mergeCell ref="A10:F10"/>
    <mergeCell ref="A12:F12"/>
    <mergeCell ref="A13:F13"/>
    <mergeCell ref="E14:F14"/>
    <mergeCell ref="A8:F8"/>
    <mergeCell ref="A1:F1"/>
    <mergeCell ref="A3:F3"/>
    <mergeCell ref="A4:F4"/>
    <mergeCell ref="C5:F5"/>
    <mergeCell ref="C6:F6"/>
  </mergeCells>
  <pageMargins left="0.4375" right="0.26041666666666702" top="0.75" bottom="0.42708333333333331"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B7A51B-69F2-43B6-A851-C33E9FCF1393}"/>
</file>

<file path=customXml/itemProps2.xml><?xml version="1.0" encoding="utf-8"?>
<ds:datastoreItem xmlns:ds="http://schemas.openxmlformats.org/officeDocument/2006/customXml" ds:itemID="{10C60574-F35B-4491-BA14-149726502086}"/>
</file>

<file path=customXml/itemProps3.xml><?xml version="1.0" encoding="utf-8"?>
<ds:datastoreItem xmlns:ds="http://schemas.openxmlformats.org/officeDocument/2006/customXml" ds:itemID="{80E80E65-5B9D-4F3E-AB79-934373F92A2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2025-01-04T09:17:17Z</cp:lastPrinted>
  <dcterms:created xsi:type="dcterms:W3CDTF">2022-04-19T00:50:19Z</dcterms:created>
  <dcterms:modified xsi:type="dcterms:W3CDTF">2025-01-04T09:17:47Z</dcterms:modified>
</cp:coreProperties>
</file>